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aci Hurley\Desktop\Appendix\"/>
    </mc:Choice>
  </mc:AlternateContent>
  <xr:revisionPtr revIDLastSave="0" documentId="8_{E91EDF04-FB74-4166-AD7A-8AE29D9BBB1A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39" i="1"/>
  <c r="D41" i="1" s="1"/>
  <c r="D37" i="1"/>
  <c r="E37" i="1" s="1"/>
  <c r="D40" i="1" l="1"/>
  <c r="E41" i="1"/>
  <c r="E39" i="1"/>
  <c r="D36" i="1"/>
  <c r="D35" i="1" s="1"/>
  <c r="D34" i="1" s="1"/>
  <c r="D33" i="1" s="1"/>
  <c r="E33" i="1" s="1"/>
  <c r="E40" i="1"/>
  <c r="E36" i="1" l="1"/>
  <c r="E35" i="1"/>
  <c r="E34" i="1"/>
  <c r="D32" i="1"/>
  <c r="E32" i="1" l="1"/>
  <c r="D31" i="1"/>
  <c r="E31" i="1" l="1"/>
  <c r="D30" i="1"/>
  <c r="D29" i="1" l="1"/>
  <c r="E30" i="1"/>
  <c r="E29" i="1" l="1"/>
  <c r="D28" i="1"/>
  <c r="D27" i="1" l="1"/>
  <c r="E28" i="1"/>
  <c r="D26" i="1" l="1"/>
  <c r="D25" i="1" s="1"/>
  <c r="E27" i="1"/>
  <c r="E23" i="1" s="1"/>
  <c r="D23" i="1" s="1"/>
  <c r="D24" i="1" l="1"/>
  <c r="E25" i="1"/>
  <c r="E26" i="1"/>
  <c r="D22" i="1" l="1"/>
  <c r="E24" i="1"/>
  <c r="E22" i="1" l="1"/>
  <c r="D21" i="1"/>
  <c r="E21" i="1" s="1"/>
  <c r="D20" i="1"/>
  <c r="E20" i="1" l="1"/>
  <c r="D19" i="1"/>
  <c r="E19" i="1" l="1"/>
  <c r="D18" i="1"/>
  <c r="D17" i="1" l="1"/>
  <c r="E18" i="1"/>
  <c r="D13" i="1"/>
  <c r="D16" i="1" l="1"/>
  <c r="E17" i="1"/>
  <c r="D12" i="1"/>
  <c r="E12" i="1" s="1"/>
  <c r="E13" i="1"/>
  <c r="D15" i="1" l="1"/>
  <c r="E15" i="1" s="1"/>
  <c r="E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Kreycik</author>
    <author>Philip</author>
  </authors>
  <commentList>
    <comment ref="G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Philip Kreycik:</t>
        </r>
        <r>
          <rPr>
            <sz val="9"/>
            <color indexed="81"/>
            <rFont val="Tahoma"/>
            <charset val="1"/>
          </rPr>
          <t xml:space="preserve">
Note. These can be changed based on however each RPC/COG is planning their work and whether they have a separate procurement office they are engaging deeply in the project. Just my best guesses.</t>
        </r>
      </text>
    </comment>
    <comment ref="C1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Philip Kreycik:</t>
        </r>
        <r>
          <rPr>
            <sz val="9"/>
            <color indexed="81"/>
            <rFont val="Tahoma"/>
            <charset val="1"/>
          </rPr>
          <t xml:space="preserve">
It is perfectly acceptable under this grant to invest effort in promoting existing contracts for whatever AFVs are already available at good prices.</t>
        </r>
      </text>
    </comment>
    <comment ref="F2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Philip:</t>
        </r>
        <r>
          <rPr>
            <sz val="9"/>
            <color indexed="81"/>
            <rFont val="Tahoma"/>
            <family val="2"/>
          </rPr>
          <t xml:space="preserve">
Assume we want vendors to see this in the publication at least 2 weeks in advance and assume it takes at least a week to get into the magazine?
</t>
        </r>
      </text>
    </comment>
  </commentList>
</comments>
</file>

<file path=xl/sharedStrings.xml><?xml version="1.0" encoding="utf-8"?>
<sst xmlns="http://schemas.openxmlformats.org/spreadsheetml/2006/main" count="118" uniqueCount="67">
  <si>
    <t>Start Date</t>
  </si>
  <si>
    <t>End Date</t>
  </si>
  <si>
    <t>Research and engagement</t>
  </si>
  <si>
    <t>Requirement identification</t>
  </si>
  <si>
    <t>Market analysis</t>
  </si>
  <si>
    <t>Bid execution</t>
  </si>
  <si>
    <t>Award and contract</t>
  </si>
  <si>
    <t>Contract promotion</t>
  </si>
  <si>
    <t>Evaluation</t>
  </si>
  <si>
    <t>Phase</t>
  </si>
  <si>
    <t>Task</t>
  </si>
  <si>
    <t>Execute master agreements</t>
  </si>
  <si>
    <t>Draft contract for services</t>
  </si>
  <si>
    <t>Revise based on stakeholder feedback and based on vendor feedback</t>
  </si>
  <si>
    <t>Duration (days)</t>
  </si>
  <si>
    <t>Advertise RFP in trade magazines</t>
  </si>
  <si>
    <t>Advertise RFP through local channels</t>
  </si>
  <si>
    <t>Issue bid</t>
  </si>
  <si>
    <t>Receive bids on bid due date</t>
  </si>
  <si>
    <t>Evaluate bids</t>
  </si>
  <si>
    <t>Interview and negotiate with vendors</t>
  </si>
  <si>
    <t xml:space="preserve">Post contract on web portal </t>
  </si>
  <si>
    <t>Decide on scope of fleets to engage (public, private, and/or individuals)</t>
  </si>
  <si>
    <t>Invite interested and influential parties to a stakeholder group</t>
  </si>
  <si>
    <t>Meet with stakeholder group to establish goals</t>
  </si>
  <si>
    <t>Gap analysis of what AFVs stakeholders are interested in but cannot yet purchase at acceptable prices</t>
  </si>
  <si>
    <t>Research product availability</t>
  </si>
  <si>
    <t>Draft RFP</t>
  </si>
  <si>
    <t>Receive stakeholder feedback on RFP</t>
  </si>
  <si>
    <t>Edit RFP</t>
  </si>
  <si>
    <t>Status</t>
  </si>
  <si>
    <t>For each vehicle type, determine which specs are acceptable to a wide range of fleets (additional stakeholder meetings)</t>
  </si>
  <si>
    <t xml:space="preserve">To edit this Gantt Chart: </t>
  </si>
  <si>
    <t xml:space="preserve">Edit the start and end date formulas to change any assumptions about which tasks are completed concurrently. </t>
  </si>
  <si>
    <t>Determine participating fleets' upcoming replacement needs</t>
  </si>
  <si>
    <t>Determine which fleets are procuring the same types of vehicles</t>
  </si>
  <si>
    <t>Discuss questions and issue clarifications</t>
  </si>
  <si>
    <t>Provide time before bid due date for vendors to adjust proposals based on questions</t>
  </si>
  <si>
    <t>Develop vendor outreach plan, prep vendors for the RFP release</t>
  </si>
  <si>
    <t>Finalize a list of vehicles types to include for bids</t>
  </si>
  <si>
    <t>Color code:</t>
  </si>
  <si>
    <t>Input</t>
  </si>
  <si>
    <t>Milestone date</t>
  </si>
  <si>
    <t>Perform quarterly evaluation</t>
  </si>
  <si>
    <t>Who specifically?</t>
  </si>
  <si>
    <t>What organization?</t>
  </si>
  <si>
    <t>the RPC</t>
  </si>
  <si>
    <t>the RPC w/assistance from Tech Coordinators</t>
  </si>
  <si>
    <t>the procurement contact</t>
  </si>
  <si>
    <t>TBD</t>
  </si>
  <si>
    <t>the RPC and/or procurement contact</t>
  </si>
  <si>
    <t>all parties</t>
  </si>
  <si>
    <t>Steps likely to start concurrently</t>
  </si>
  <si>
    <t>BC can help</t>
  </si>
  <si>
    <t>BC and Stephe Yborra could help</t>
  </si>
  <si>
    <t>BC can provide guidance on this</t>
  </si>
  <si>
    <t>Yes, agreed we should all work on this</t>
  </si>
  <si>
    <t>We should limit types of vehicles</t>
  </si>
  <si>
    <t>Notes</t>
  </si>
  <si>
    <t>&lt;-- Note: I assume no work gets done between 12/20 and 1/3. You can change this.</t>
  </si>
  <si>
    <t>Note: the dates do not reflect number of business days and interaction with weekends, so some of them have been padded with a few extra days.</t>
  </si>
  <si>
    <t>Enter assumptions into the light orange boxes. I have inserted very broad guesses as to how long each step might require for an RPC.</t>
  </si>
  <si>
    <t xml:space="preserve">Adjust assumptions if timing puts tasks within the winter break holidays (e.g. from Christmas to New Years). </t>
  </si>
  <si>
    <t>Determine local operational and infrastructure requirements for each vehicle type's deployment</t>
  </si>
  <si>
    <t>Confirm product availability and supplier/vendor capacity to deliver in your local context</t>
  </si>
  <si>
    <t>Advertise to buyers through local channels, allow buyers to purchase off the contract.</t>
  </si>
  <si>
    <t>Receive clarification questions from vendors, on question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</si>
</sst>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0" fillId="0" borderId="6" xfId="0" applyBorder="1"/>
    <xf numFmtId="0" fontId="0" fillId="0" borderId="7" xfId="0" applyBorder="1"/>
    <xf numFmtId="0" fontId="0" fillId="0" borderId="0" xfId="0" quotePrefix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Fill="1" applyBorder="1"/>
    <xf numFmtId="0" fontId="0" fillId="3" borderId="0" xfId="0" applyFill="1" applyBorder="1"/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7" xfId="0" applyFill="1" applyBorder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14" fontId="0" fillId="3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847152413421389"/>
          <c:y val="4.7070330120689209E-2"/>
          <c:w val="0.63876460331011509"/>
          <c:h val="0.924063429498185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Sheet1!$D$11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Sheet1!$C$12:$C$41</c:f>
              <c:strCache>
                <c:ptCount val="30"/>
                <c:pt idx="0">
                  <c:v>Decide on scope of fleets to engage (public, private, and/or individuals)</c:v>
                </c:pt>
                <c:pt idx="1">
                  <c:v>Invite interested and influential parties to a stakeholder group</c:v>
                </c:pt>
                <c:pt idx="2">
                  <c:v>Meet with stakeholder group to establish goals</c:v>
                </c:pt>
                <c:pt idx="3">
                  <c:v>Gap analysis of what AFVs stakeholders are interested in but cannot yet purchase at acceptable prices</c:v>
                </c:pt>
                <c:pt idx="4">
                  <c:v>Determine participating fleets' upcoming replacement needs</c:v>
                </c:pt>
                <c:pt idx="5">
                  <c:v>Determine which fleets are procuring the same types of vehicles</c:v>
                </c:pt>
                <c:pt idx="6">
                  <c:v>For each vehicle type, determine which specs are acceptable to a wide range of fleets (additional stakeholder meetings)</c:v>
                </c:pt>
                <c:pt idx="7">
                  <c:v>Finalize a list of vehicles types to include for bids</c:v>
                </c:pt>
                <c:pt idx="8">
                  <c:v>Research product availability</c:v>
                </c:pt>
                <c:pt idx="9">
                  <c:v>Determine local operational and infrastructure requirements for each vehicle type's deployment</c:v>
                </c:pt>
                <c:pt idx="10">
                  <c:v>Confirm product availability and supplier/vendor capacity to deliver in your local context</c:v>
                </c:pt>
                <c:pt idx="11">
                  <c:v>Develop vendor outreach plan, prep vendors for the RFP release</c:v>
                </c:pt>
                <c:pt idx="12">
                  <c:v>Draft RFP</c:v>
                </c:pt>
                <c:pt idx="13">
                  <c:v>Receive stakeholder feedback on RFP</c:v>
                </c:pt>
                <c:pt idx="14">
                  <c:v>Edit RFP</c:v>
                </c:pt>
                <c:pt idx="15">
                  <c:v>Issue bid</c:v>
                </c:pt>
                <c:pt idx="16">
                  <c:v>Advertise RFP in trade magazines</c:v>
                </c:pt>
                <c:pt idx="17">
                  <c:v>Advertise RFP through local channels</c:v>
                </c:pt>
                <c:pt idx="18">
                  <c:v>Receive clarification questions from vendors, on question due date</c:v>
                </c:pt>
                <c:pt idx="19">
                  <c:v>Discuss questions and issue clarifications</c:v>
                </c:pt>
                <c:pt idx="20">
                  <c:v>Provide time before bid due date for vendors to adjust proposals based on questions</c:v>
                </c:pt>
                <c:pt idx="21">
                  <c:v>Receive bids on bid due date</c:v>
                </c:pt>
                <c:pt idx="22">
                  <c:v>Evaluate bids</c:v>
                </c:pt>
                <c:pt idx="23">
                  <c:v>Interview and negotiate with vendors</c:v>
                </c:pt>
                <c:pt idx="24">
                  <c:v>Draft contract for services</c:v>
                </c:pt>
                <c:pt idx="25">
                  <c:v>Revise based on stakeholder feedback and based on vendor feedback</c:v>
                </c:pt>
                <c:pt idx="26">
                  <c:v>Execute master agreements</c:v>
                </c:pt>
                <c:pt idx="27">
                  <c:v>Post contract on web portal </c:v>
                </c:pt>
                <c:pt idx="28">
                  <c:v>Advertise to buyers through local channels, allow buyers to purchase off the contract.</c:v>
                </c:pt>
                <c:pt idx="29">
                  <c:v>Perform quarterly evaluation</c:v>
                </c:pt>
              </c:strCache>
            </c:strRef>
          </c:cat>
          <c:val>
            <c:numRef>
              <c:f>Sheet1!$D$12:$D$41</c:f>
              <c:numCache>
                <c:formatCode>m/d/yyyy</c:formatCode>
                <c:ptCount val="30"/>
                <c:pt idx="0">
                  <c:v>42705</c:v>
                </c:pt>
                <c:pt idx="1">
                  <c:v>42710</c:v>
                </c:pt>
                <c:pt idx="2">
                  <c:v>42717</c:v>
                </c:pt>
                <c:pt idx="3">
                  <c:v>42754</c:v>
                </c:pt>
                <c:pt idx="4">
                  <c:v>42754</c:v>
                </c:pt>
                <c:pt idx="5">
                  <c:v>42754</c:v>
                </c:pt>
                <c:pt idx="6">
                  <c:v>42769</c:v>
                </c:pt>
                <c:pt idx="7">
                  <c:v>42784</c:v>
                </c:pt>
                <c:pt idx="8">
                  <c:v>42785</c:v>
                </c:pt>
                <c:pt idx="9">
                  <c:v>42785</c:v>
                </c:pt>
                <c:pt idx="10">
                  <c:v>42785</c:v>
                </c:pt>
                <c:pt idx="11">
                  <c:v>42801</c:v>
                </c:pt>
                <c:pt idx="12">
                  <c:v>42815</c:v>
                </c:pt>
                <c:pt idx="13">
                  <c:v>42829</c:v>
                </c:pt>
                <c:pt idx="14">
                  <c:v>42834</c:v>
                </c:pt>
                <c:pt idx="15">
                  <c:v>42841</c:v>
                </c:pt>
                <c:pt idx="16">
                  <c:v>42844</c:v>
                </c:pt>
                <c:pt idx="17">
                  <c:v>42844</c:v>
                </c:pt>
                <c:pt idx="18">
                  <c:v>42865</c:v>
                </c:pt>
                <c:pt idx="19">
                  <c:v>42866</c:v>
                </c:pt>
                <c:pt idx="20">
                  <c:v>42870</c:v>
                </c:pt>
                <c:pt idx="21">
                  <c:v>42874</c:v>
                </c:pt>
                <c:pt idx="22">
                  <c:v>42875</c:v>
                </c:pt>
                <c:pt idx="23">
                  <c:v>42882</c:v>
                </c:pt>
                <c:pt idx="24">
                  <c:v>42896</c:v>
                </c:pt>
                <c:pt idx="25">
                  <c:v>42910</c:v>
                </c:pt>
                <c:pt idx="26">
                  <c:v>42917</c:v>
                </c:pt>
                <c:pt idx="27">
                  <c:v>42920</c:v>
                </c:pt>
                <c:pt idx="28">
                  <c:v>42921</c:v>
                </c:pt>
                <c:pt idx="29">
                  <c:v>43010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2-499E-84F9-FD76A6F7B00A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Sheet1!$C$12:$C$41</c:f>
              <c:strCache>
                <c:ptCount val="30"/>
                <c:pt idx="0">
                  <c:v>Decide on scope of fleets to engage (public, private, and/or individuals)</c:v>
                </c:pt>
                <c:pt idx="1">
                  <c:v>Invite interested and influential parties to a stakeholder group</c:v>
                </c:pt>
                <c:pt idx="2">
                  <c:v>Meet with stakeholder group to establish goals</c:v>
                </c:pt>
                <c:pt idx="3">
                  <c:v>Gap analysis of what AFVs stakeholders are interested in but cannot yet purchase at acceptable prices</c:v>
                </c:pt>
                <c:pt idx="4">
                  <c:v>Determine participating fleets' upcoming replacement needs</c:v>
                </c:pt>
                <c:pt idx="5">
                  <c:v>Determine which fleets are procuring the same types of vehicles</c:v>
                </c:pt>
                <c:pt idx="6">
                  <c:v>For each vehicle type, determine which specs are acceptable to a wide range of fleets (additional stakeholder meetings)</c:v>
                </c:pt>
                <c:pt idx="7">
                  <c:v>Finalize a list of vehicles types to include for bids</c:v>
                </c:pt>
                <c:pt idx="8">
                  <c:v>Research product availability</c:v>
                </c:pt>
                <c:pt idx="9">
                  <c:v>Determine local operational and infrastructure requirements for each vehicle type's deployment</c:v>
                </c:pt>
                <c:pt idx="10">
                  <c:v>Confirm product availability and supplier/vendor capacity to deliver in your local context</c:v>
                </c:pt>
                <c:pt idx="11">
                  <c:v>Develop vendor outreach plan, prep vendors for the RFP release</c:v>
                </c:pt>
                <c:pt idx="12">
                  <c:v>Draft RFP</c:v>
                </c:pt>
                <c:pt idx="13">
                  <c:v>Receive stakeholder feedback on RFP</c:v>
                </c:pt>
                <c:pt idx="14">
                  <c:v>Edit RFP</c:v>
                </c:pt>
                <c:pt idx="15">
                  <c:v>Issue bid</c:v>
                </c:pt>
                <c:pt idx="16">
                  <c:v>Advertise RFP in trade magazines</c:v>
                </c:pt>
                <c:pt idx="17">
                  <c:v>Advertise RFP through local channels</c:v>
                </c:pt>
                <c:pt idx="18">
                  <c:v>Receive clarification questions from vendors, on question due date</c:v>
                </c:pt>
                <c:pt idx="19">
                  <c:v>Discuss questions and issue clarifications</c:v>
                </c:pt>
                <c:pt idx="20">
                  <c:v>Provide time before bid due date for vendors to adjust proposals based on questions</c:v>
                </c:pt>
                <c:pt idx="21">
                  <c:v>Receive bids on bid due date</c:v>
                </c:pt>
                <c:pt idx="22">
                  <c:v>Evaluate bids</c:v>
                </c:pt>
                <c:pt idx="23">
                  <c:v>Interview and negotiate with vendors</c:v>
                </c:pt>
                <c:pt idx="24">
                  <c:v>Draft contract for services</c:v>
                </c:pt>
                <c:pt idx="25">
                  <c:v>Revise based on stakeholder feedback and based on vendor feedback</c:v>
                </c:pt>
                <c:pt idx="26">
                  <c:v>Execute master agreements</c:v>
                </c:pt>
                <c:pt idx="27">
                  <c:v>Post contract on web portal </c:v>
                </c:pt>
                <c:pt idx="28">
                  <c:v>Advertise to buyers through local channels, allow buyers to purchase off the contract.</c:v>
                </c:pt>
                <c:pt idx="29">
                  <c:v>Perform quarterly evaluation</c:v>
                </c:pt>
              </c:strCache>
            </c:strRef>
          </c:cat>
          <c:val>
            <c:numRef>
              <c:f>Sheet1!$F$12:$F$41</c:f>
              <c:numCache>
                <c:formatCode>General</c:formatCode>
                <c:ptCount val="30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15</c:v>
                </c:pt>
                <c:pt idx="7">
                  <c:v>1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42</c:v>
                </c:pt>
                <c:pt idx="12">
                  <c:v>14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21</c:v>
                </c:pt>
                <c:pt idx="17">
                  <c:v>21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7</c:v>
                </c:pt>
                <c:pt idx="23">
                  <c:v>14</c:v>
                </c:pt>
                <c:pt idx="24">
                  <c:v>14</c:v>
                </c:pt>
                <c:pt idx="25">
                  <c:v>7</c:v>
                </c:pt>
                <c:pt idx="26">
                  <c:v>3</c:v>
                </c:pt>
                <c:pt idx="27">
                  <c:v>1</c:v>
                </c:pt>
                <c:pt idx="28">
                  <c:v>365</c:v>
                </c:pt>
                <c:pt idx="2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2-499E-84F9-FD76A6F7B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080576"/>
        <c:axId val="167860416"/>
      </c:barChart>
      <c:catAx>
        <c:axId val="141080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60416"/>
        <c:crosses val="autoZero"/>
        <c:auto val="1"/>
        <c:lblAlgn val="ctr"/>
        <c:lblOffset val="100"/>
        <c:noMultiLvlLbl val="0"/>
      </c:catAx>
      <c:valAx>
        <c:axId val="167860416"/>
        <c:scaling>
          <c:orientation val="minMax"/>
          <c:max val="43030"/>
          <c:min val="427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805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186016</xdr:rowOff>
    </xdr:from>
    <xdr:to>
      <xdr:col>9</xdr:col>
      <xdr:colOff>168087</xdr:colOff>
      <xdr:row>72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1"/>
  <sheetViews>
    <sheetView tabSelected="1" zoomScale="82" zoomScaleNormal="82" workbookViewId="0">
      <selection activeCell="K14" sqref="K14"/>
    </sheetView>
  </sheetViews>
  <sheetFormatPr defaultRowHeight="15" x14ac:dyDescent="0.25"/>
  <cols>
    <col min="1" max="1" width="1.85546875" customWidth="1"/>
    <col min="2" max="2" width="29.5703125" customWidth="1"/>
    <col min="3" max="3" width="119.85546875" customWidth="1"/>
    <col min="4" max="4" width="13.140625" style="18" customWidth="1"/>
    <col min="5" max="5" width="14" style="18" customWidth="1"/>
    <col min="6" max="6" width="9.42578125" style="18" customWidth="1"/>
    <col min="7" max="7" width="45.7109375" customWidth="1"/>
    <col min="8" max="8" width="19" customWidth="1"/>
    <col min="9" max="9" width="39.85546875" customWidth="1"/>
  </cols>
  <sheetData>
    <row r="1" spans="2:11" x14ac:dyDescent="0.25">
      <c r="B1" t="s">
        <v>32</v>
      </c>
      <c r="C1" s="12" t="s">
        <v>61</v>
      </c>
    </row>
    <row r="2" spans="2:11" x14ac:dyDescent="0.25">
      <c r="C2" t="s">
        <v>33</v>
      </c>
    </row>
    <row r="3" spans="2:11" x14ac:dyDescent="0.25">
      <c r="C3" t="s">
        <v>62</v>
      </c>
    </row>
    <row r="4" spans="2:11" x14ac:dyDescent="0.25">
      <c r="C4" t="s">
        <v>60</v>
      </c>
    </row>
    <row r="7" spans="2:11" x14ac:dyDescent="0.25">
      <c r="B7" t="s">
        <v>40</v>
      </c>
      <c r="C7" s="13" t="s">
        <v>41</v>
      </c>
    </row>
    <row r="8" spans="2:11" x14ac:dyDescent="0.25">
      <c r="C8" s="16" t="s">
        <v>52</v>
      </c>
    </row>
    <row r="9" spans="2:11" x14ac:dyDescent="0.25">
      <c r="C9" s="14" t="s">
        <v>42</v>
      </c>
    </row>
    <row r="11" spans="2:11" ht="45" customHeight="1" x14ac:dyDescent="0.25">
      <c r="B11" s="7" t="s">
        <v>9</v>
      </c>
      <c r="C11" s="8" t="s">
        <v>10</v>
      </c>
      <c r="D11" s="19" t="s">
        <v>0</v>
      </c>
      <c r="E11" s="19" t="s">
        <v>1</v>
      </c>
      <c r="F11" s="19" t="s">
        <v>14</v>
      </c>
      <c r="G11" s="8" t="s">
        <v>45</v>
      </c>
      <c r="H11" s="8" t="s">
        <v>44</v>
      </c>
      <c r="I11" s="8" t="s">
        <v>58</v>
      </c>
      <c r="J11" s="9" t="s">
        <v>30</v>
      </c>
    </row>
    <row r="12" spans="2:11" x14ac:dyDescent="0.25">
      <c r="B12" s="1" t="s">
        <v>2</v>
      </c>
      <c r="C12" s="2" t="s">
        <v>22</v>
      </c>
      <c r="D12" s="20">
        <f>D13-F12</f>
        <v>42705</v>
      </c>
      <c r="E12" s="20">
        <f>D12+F12-1</f>
        <v>42709</v>
      </c>
      <c r="F12" s="21">
        <v>5</v>
      </c>
      <c r="G12" s="3" t="s">
        <v>46</v>
      </c>
      <c r="H12" s="3"/>
      <c r="I12" s="3"/>
      <c r="J12" s="25"/>
    </row>
    <row r="13" spans="2:11" x14ac:dyDescent="0.25">
      <c r="B13" s="1" t="s">
        <v>2</v>
      </c>
      <c r="C13" s="2" t="s">
        <v>23</v>
      </c>
      <c r="D13" s="20">
        <f>D14-F13</f>
        <v>42710</v>
      </c>
      <c r="E13" s="20">
        <f>D13+F13-1</f>
        <v>42716</v>
      </c>
      <c r="F13" s="21">
        <v>7</v>
      </c>
      <c r="G13" s="3" t="s">
        <v>46</v>
      </c>
      <c r="H13" s="3"/>
      <c r="I13" s="3"/>
      <c r="J13" s="25"/>
    </row>
    <row r="14" spans="2:11" x14ac:dyDescent="0.25">
      <c r="B14" s="1" t="s">
        <v>2</v>
      </c>
      <c r="C14" s="2" t="s">
        <v>24</v>
      </c>
      <c r="D14" s="20">
        <f>E14-F14</f>
        <v>42717</v>
      </c>
      <c r="E14" s="24">
        <v>42724</v>
      </c>
      <c r="F14" s="21">
        <v>7</v>
      </c>
      <c r="G14" s="3" t="s">
        <v>46</v>
      </c>
      <c r="H14" s="3"/>
      <c r="I14" s="3"/>
      <c r="J14" s="25"/>
      <c r="K14" s="6" t="s">
        <v>59</v>
      </c>
    </row>
    <row r="15" spans="2:11" x14ac:dyDescent="0.25">
      <c r="B15" s="1" t="s">
        <v>3</v>
      </c>
      <c r="C15" s="17" t="s">
        <v>25</v>
      </c>
      <c r="D15" s="20">
        <f>D16</f>
        <v>42754</v>
      </c>
      <c r="E15" s="20">
        <f t="shared" ref="E15:E22" si="0">D15+F15-1</f>
        <v>42763</v>
      </c>
      <c r="F15" s="21">
        <v>10</v>
      </c>
      <c r="G15" s="3" t="s">
        <v>46</v>
      </c>
      <c r="H15" s="3"/>
      <c r="I15" s="3" t="s">
        <v>53</v>
      </c>
      <c r="J15" s="25"/>
    </row>
    <row r="16" spans="2:11" x14ac:dyDescent="0.25">
      <c r="B16" s="1" t="s">
        <v>3</v>
      </c>
      <c r="C16" s="17" t="s">
        <v>34</v>
      </c>
      <c r="D16" s="20">
        <f>D17</f>
        <v>42754</v>
      </c>
      <c r="E16" s="20">
        <f t="shared" si="0"/>
        <v>42763</v>
      </c>
      <c r="F16" s="21">
        <v>10</v>
      </c>
      <c r="G16" s="3" t="s">
        <v>46</v>
      </c>
      <c r="H16" s="3"/>
      <c r="I16" s="3"/>
      <c r="J16" s="25"/>
    </row>
    <row r="17" spans="2:10" x14ac:dyDescent="0.25">
      <c r="B17" s="1" t="s">
        <v>3</v>
      </c>
      <c r="C17" s="17" t="s">
        <v>35</v>
      </c>
      <c r="D17" s="20">
        <f>D18-F17</f>
        <v>42754</v>
      </c>
      <c r="E17" s="20">
        <f t="shared" si="0"/>
        <v>42768</v>
      </c>
      <c r="F17" s="21">
        <v>15</v>
      </c>
      <c r="G17" s="3" t="s">
        <v>46</v>
      </c>
      <c r="H17" s="3"/>
      <c r="I17" s="3"/>
      <c r="J17" s="25"/>
    </row>
    <row r="18" spans="2:10" x14ac:dyDescent="0.25">
      <c r="B18" s="1" t="s">
        <v>3</v>
      </c>
      <c r="C18" s="2" t="s">
        <v>31</v>
      </c>
      <c r="D18" s="20">
        <f>D19-F18</f>
        <v>42769</v>
      </c>
      <c r="E18" s="20">
        <f t="shared" si="0"/>
        <v>42783</v>
      </c>
      <c r="F18" s="21">
        <v>15</v>
      </c>
      <c r="G18" s="3" t="s">
        <v>46</v>
      </c>
      <c r="H18" s="3"/>
      <c r="I18" s="3" t="s">
        <v>57</v>
      </c>
      <c r="J18" s="25"/>
    </row>
    <row r="19" spans="2:10" x14ac:dyDescent="0.25">
      <c r="B19" s="1" t="s">
        <v>3</v>
      </c>
      <c r="C19" s="11" t="s">
        <v>39</v>
      </c>
      <c r="D19" s="20">
        <f>D20-F19</f>
        <v>42784</v>
      </c>
      <c r="E19" s="27">
        <f t="shared" si="0"/>
        <v>42784</v>
      </c>
      <c r="F19" s="21">
        <v>1</v>
      </c>
      <c r="G19" s="3" t="s">
        <v>46</v>
      </c>
      <c r="H19" s="3"/>
      <c r="I19" s="3" t="s">
        <v>53</v>
      </c>
      <c r="J19" s="25"/>
    </row>
    <row r="20" spans="2:10" x14ac:dyDescent="0.25">
      <c r="B20" s="1" t="s">
        <v>4</v>
      </c>
      <c r="C20" s="17" t="s">
        <v>26</v>
      </c>
      <c r="D20" s="20">
        <f>D22</f>
        <v>42785</v>
      </c>
      <c r="E20" s="20">
        <f t="shared" si="0"/>
        <v>42814</v>
      </c>
      <c r="F20" s="21">
        <v>30</v>
      </c>
      <c r="G20" s="3" t="s">
        <v>47</v>
      </c>
      <c r="H20" s="3"/>
      <c r="I20" s="3"/>
      <c r="J20" s="25"/>
    </row>
    <row r="21" spans="2:10" x14ac:dyDescent="0.25">
      <c r="B21" s="1" t="s">
        <v>4</v>
      </c>
      <c r="C21" s="17" t="s">
        <v>63</v>
      </c>
      <c r="D21" s="20">
        <f>D22</f>
        <v>42785</v>
      </c>
      <c r="E21" s="20">
        <f t="shared" si="0"/>
        <v>42814</v>
      </c>
      <c r="F21" s="21">
        <v>30</v>
      </c>
      <c r="G21" s="3" t="s">
        <v>47</v>
      </c>
      <c r="H21" s="3"/>
      <c r="I21" s="3"/>
      <c r="J21" s="25"/>
    </row>
    <row r="22" spans="2:10" x14ac:dyDescent="0.25">
      <c r="B22" s="1" t="s">
        <v>4</v>
      </c>
      <c r="C22" s="17" t="s">
        <v>64</v>
      </c>
      <c r="D22" s="20">
        <f>D24-F22</f>
        <v>42785</v>
      </c>
      <c r="E22" s="20">
        <f t="shared" si="0"/>
        <v>42814</v>
      </c>
      <c r="F22" s="21">
        <v>30</v>
      </c>
      <c r="G22" s="3" t="s">
        <v>47</v>
      </c>
      <c r="H22" s="3"/>
      <c r="I22" s="3"/>
      <c r="J22" s="25"/>
    </row>
    <row r="23" spans="2:10" x14ac:dyDescent="0.25">
      <c r="B23" s="1" t="s">
        <v>4</v>
      </c>
      <c r="C23" s="10" t="s">
        <v>38</v>
      </c>
      <c r="D23" s="20">
        <f>E23-F23</f>
        <v>42801</v>
      </c>
      <c r="E23" s="20">
        <f>E27</f>
        <v>42843</v>
      </c>
      <c r="F23" s="21">
        <v>42</v>
      </c>
      <c r="G23" s="3" t="s">
        <v>47</v>
      </c>
      <c r="H23" s="3"/>
      <c r="I23" s="3"/>
      <c r="J23" s="25"/>
    </row>
    <row r="24" spans="2:10" x14ac:dyDescent="0.25">
      <c r="B24" s="1" t="s">
        <v>5</v>
      </c>
      <c r="C24" s="2" t="s">
        <v>27</v>
      </c>
      <c r="D24" s="20">
        <f>D25-F24</f>
        <v>42815</v>
      </c>
      <c r="E24" s="20">
        <f t="shared" ref="E24:E37" si="1">D24+F24-1</f>
        <v>42828</v>
      </c>
      <c r="F24" s="21">
        <v>14</v>
      </c>
      <c r="G24" s="3" t="s">
        <v>48</v>
      </c>
      <c r="H24" s="3"/>
      <c r="I24" s="3" t="s">
        <v>54</v>
      </c>
      <c r="J24" s="25"/>
    </row>
    <row r="25" spans="2:10" x14ac:dyDescent="0.25">
      <c r="B25" s="1" t="s">
        <v>5</v>
      </c>
      <c r="C25" s="11" t="s">
        <v>28</v>
      </c>
      <c r="D25" s="20">
        <f>D26-F25</f>
        <v>42829</v>
      </c>
      <c r="E25" s="27">
        <f t="shared" si="1"/>
        <v>42833</v>
      </c>
      <c r="F25" s="21">
        <v>5</v>
      </c>
      <c r="G25" s="3" t="s">
        <v>46</v>
      </c>
      <c r="H25" s="3"/>
      <c r="I25" s="3"/>
      <c r="J25" s="25"/>
    </row>
    <row r="26" spans="2:10" x14ac:dyDescent="0.25">
      <c r="B26" s="1" t="s">
        <v>5</v>
      </c>
      <c r="C26" s="2" t="s">
        <v>29</v>
      </c>
      <c r="D26" s="20">
        <f>D27-F26</f>
        <v>42834</v>
      </c>
      <c r="E26" s="20">
        <f t="shared" si="1"/>
        <v>42840</v>
      </c>
      <c r="F26" s="21">
        <v>7</v>
      </c>
      <c r="G26" s="3" t="s">
        <v>48</v>
      </c>
      <c r="H26" s="3"/>
      <c r="I26" s="3"/>
      <c r="J26" s="25"/>
    </row>
    <row r="27" spans="2:10" x14ac:dyDescent="0.25">
      <c r="B27" s="1" t="s">
        <v>5</v>
      </c>
      <c r="C27" s="11" t="s">
        <v>17</v>
      </c>
      <c r="D27" s="20">
        <f>D28-F27</f>
        <v>42841</v>
      </c>
      <c r="E27" s="27">
        <f t="shared" si="1"/>
        <v>42843</v>
      </c>
      <c r="F27" s="21">
        <v>3</v>
      </c>
      <c r="G27" s="3" t="s">
        <v>48</v>
      </c>
      <c r="H27" s="3"/>
      <c r="I27" s="3"/>
      <c r="J27" s="25"/>
    </row>
    <row r="28" spans="2:10" x14ac:dyDescent="0.25">
      <c r="B28" s="1" t="s">
        <v>5</v>
      </c>
      <c r="C28" s="17" t="s">
        <v>15</v>
      </c>
      <c r="D28" s="20">
        <f>D29</f>
        <v>42844</v>
      </c>
      <c r="E28" s="20">
        <f t="shared" si="1"/>
        <v>42864</v>
      </c>
      <c r="F28" s="21">
        <v>21</v>
      </c>
      <c r="G28" s="3" t="s">
        <v>47</v>
      </c>
      <c r="H28" s="3"/>
      <c r="I28" s="3" t="s">
        <v>54</v>
      </c>
      <c r="J28" s="25"/>
    </row>
    <row r="29" spans="2:10" x14ac:dyDescent="0.25">
      <c r="B29" s="1" t="s">
        <v>5</v>
      </c>
      <c r="C29" s="17" t="s">
        <v>16</v>
      </c>
      <c r="D29" s="20">
        <f t="shared" ref="D29:D37" si="2">D30-F29</f>
        <v>42844</v>
      </c>
      <c r="E29" s="20">
        <f t="shared" si="1"/>
        <v>42864</v>
      </c>
      <c r="F29" s="21">
        <v>21</v>
      </c>
      <c r="G29" s="3" t="s">
        <v>47</v>
      </c>
      <c r="H29" s="3"/>
      <c r="I29" s="3" t="s">
        <v>54</v>
      </c>
      <c r="J29" s="25"/>
    </row>
    <row r="30" spans="2:10" x14ac:dyDescent="0.25">
      <c r="B30" s="1" t="s">
        <v>5</v>
      </c>
      <c r="C30" s="11" t="s">
        <v>66</v>
      </c>
      <c r="D30" s="20">
        <f t="shared" si="2"/>
        <v>42865</v>
      </c>
      <c r="E30" s="27">
        <f t="shared" si="1"/>
        <v>42865</v>
      </c>
      <c r="F30" s="21">
        <v>1</v>
      </c>
      <c r="G30" s="3" t="s">
        <v>48</v>
      </c>
      <c r="H30" s="3"/>
      <c r="I30" s="3"/>
      <c r="J30" s="25"/>
    </row>
    <row r="31" spans="2:10" x14ac:dyDescent="0.25">
      <c r="B31" s="1" t="s">
        <v>5</v>
      </c>
      <c r="C31" s="2" t="s">
        <v>36</v>
      </c>
      <c r="D31" s="20">
        <f t="shared" si="2"/>
        <v>42866</v>
      </c>
      <c r="E31" s="20">
        <f t="shared" si="1"/>
        <v>42869</v>
      </c>
      <c r="F31" s="21">
        <v>4</v>
      </c>
      <c r="G31" s="3" t="s">
        <v>48</v>
      </c>
      <c r="H31" s="3"/>
      <c r="I31" s="3"/>
      <c r="J31" s="25"/>
    </row>
    <row r="32" spans="2:10" x14ac:dyDescent="0.25">
      <c r="B32" s="1" t="s">
        <v>5</v>
      </c>
      <c r="C32" s="10" t="s">
        <v>37</v>
      </c>
      <c r="D32" s="20">
        <f t="shared" si="2"/>
        <v>42870</v>
      </c>
      <c r="E32" s="20">
        <f t="shared" si="1"/>
        <v>42873</v>
      </c>
      <c r="F32" s="21">
        <v>4</v>
      </c>
      <c r="G32" s="3" t="s">
        <v>48</v>
      </c>
      <c r="H32" s="3"/>
      <c r="I32" s="3"/>
      <c r="J32" s="25"/>
    </row>
    <row r="33" spans="2:10" x14ac:dyDescent="0.25">
      <c r="B33" s="1" t="s">
        <v>5</v>
      </c>
      <c r="C33" s="11" t="s">
        <v>18</v>
      </c>
      <c r="D33" s="20">
        <f t="shared" si="2"/>
        <v>42874</v>
      </c>
      <c r="E33" s="27">
        <f t="shared" si="1"/>
        <v>42874</v>
      </c>
      <c r="F33" s="21">
        <v>1</v>
      </c>
      <c r="G33" s="3" t="s">
        <v>48</v>
      </c>
      <c r="H33" s="3"/>
      <c r="I33" s="3"/>
      <c r="J33" s="25"/>
    </row>
    <row r="34" spans="2:10" x14ac:dyDescent="0.25">
      <c r="B34" s="1" t="s">
        <v>5</v>
      </c>
      <c r="C34" s="2" t="s">
        <v>19</v>
      </c>
      <c r="D34" s="20">
        <f t="shared" si="2"/>
        <v>42875</v>
      </c>
      <c r="E34" s="20">
        <f t="shared" si="1"/>
        <v>42881</v>
      </c>
      <c r="F34" s="21">
        <v>7</v>
      </c>
      <c r="G34" s="3" t="s">
        <v>49</v>
      </c>
      <c r="H34" s="3"/>
      <c r="I34" s="3" t="s">
        <v>53</v>
      </c>
      <c r="J34" s="25"/>
    </row>
    <row r="35" spans="2:10" x14ac:dyDescent="0.25">
      <c r="B35" s="1" t="s">
        <v>5</v>
      </c>
      <c r="C35" s="2" t="s">
        <v>20</v>
      </c>
      <c r="D35" s="20">
        <f t="shared" si="2"/>
        <v>42882</v>
      </c>
      <c r="E35" s="20">
        <f t="shared" si="1"/>
        <v>42895</v>
      </c>
      <c r="F35" s="21">
        <v>14</v>
      </c>
      <c r="G35" s="3" t="s">
        <v>50</v>
      </c>
      <c r="H35" s="3"/>
      <c r="I35" s="3" t="s">
        <v>55</v>
      </c>
      <c r="J35" s="25"/>
    </row>
    <row r="36" spans="2:10" x14ac:dyDescent="0.25">
      <c r="B36" s="1" t="s">
        <v>6</v>
      </c>
      <c r="C36" s="2" t="s">
        <v>12</v>
      </c>
      <c r="D36" s="20">
        <f t="shared" si="2"/>
        <v>42896</v>
      </c>
      <c r="E36" s="20">
        <f t="shared" si="1"/>
        <v>42909</v>
      </c>
      <c r="F36" s="21">
        <v>14</v>
      </c>
      <c r="G36" s="3" t="s">
        <v>50</v>
      </c>
      <c r="H36" s="3"/>
      <c r="I36" s="3"/>
      <c r="J36" s="25"/>
    </row>
    <row r="37" spans="2:10" x14ac:dyDescent="0.25">
      <c r="B37" s="1" t="s">
        <v>6</v>
      </c>
      <c r="C37" s="2" t="s">
        <v>13</v>
      </c>
      <c r="D37" s="20">
        <f t="shared" si="2"/>
        <v>42910</v>
      </c>
      <c r="E37" s="20">
        <f t="shared" si="1"/>
        <v>42916</v>
      </c>
      <c r="F37" s="21">
        <v>7</v>
      </c>
      <c r="G37" s="3" t="s">
        <v>50</v>
      </c>
      <c r="H37" s="3"/>
      <c r="I37" s="3"/>
      <c r="J37" s="25"/>
    </row>
    <row r="38" spans="2:10" x14ac:dyDescent="0.25">
      <c r="B38" s="1" t="s">
        <v>6</v>
      </c>
      <c r="C38" s="11" t="s">
        <v>11</v>
      </c>
      <c r="D38" s="24">
        <v>42917</v>
      </c>
      <c r="E38" s="27">
        <v>42917</v>
      </c>
      <c r="F38" s="21">
        <v>3</v>
      </c>
      <c r="G38" s="3" t="s">
        <v>50</v>
      </c>
      <c r="H38" s="3"/>
      <c r="I38" s="3"/>
      <c r="J38" s="25"/>
    </row>
    <row r="39" spans="2:10" x14ac:dyDescent="0.25">
      <c r="B39" s="1" t="s">
        <v>7</v>
      </c>
      <c r="C39" s="2" t="s">
        <v>21</v>
      </c>
      <c r="D39" s="20">
        <f>D38+F38</f>
        <v>42920</v>
      </c>
      <c r="E39" s="20">
        <f>D39+F39-1</f>
        <v>42920</v>
      </c>
      <c r="F39" s="21">
        <v>1</v>
      </c>
      <c r="G39" s="3" t="s">
        <v>48</v>
      </c>
      <c r="H39" s="3"/>
      <c r="I39" s="3"/>
      <c r="J39" s="25"/>
    </row>
    <row r="40" spans="2:10" x14ac:dyDescent="0.25">
      <c r="B40" s="1" t="s">
        <v>7</v>
      </c>
      <c r="C40" s="2" t="s">
        <v>65</v>
      </c>
      <c r="D40" s="20">
        <f>D39+F39</f>
        <v>42921</v>
      </c>
      <c r="E40" s="20">
        <f>D40+F40-1</f>
        <v>43285</v>
      </c>
      <c r="F40" s="21">
        <v>365</v>
      </c>
      <c r="G40" s="3" t="s">
        <v>51</v>
      </c>
      <c r="H40" s="3"/>
      <c r="I40" s="3" t="s">
        <v>56</v>
      </c>
      <c r="J40" s="25"/>
    </row>
    <row r="41" spans="2:10" x14ac:dyDescent="0.25">
      <c r="B41" s="4" t="s">
        <v>8</v>
      </c>
      <c r="C41" s="5" t="s">
        <v>43</v>
      </c>
      <c r="D41" s="22">
        <f>D39+90</f>
        <v>43010</v>
      </c>
      <c r="E41" s="22">
        <f>D41+F41-1</f>
        <v>43023</v>
      </c>
      <c r="F41" s="23">
        <v>14</v>
      </c>
      <c r="G41" s="15" t="s">
        <v>46</v>
      </c>
      <c r="H41" s="15"/>
      <c r="I41" s="15"/>
      <c r="J41" s="26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Massachusetts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Maci Morin</cp:lastModifiedBy>
  <dcterms:created xsi:type="dcterms:W3CDTF">2016-11-25T17:07:29Z</dcterms:created>
  <dcterms:modified xsi:type="dcterms:W3CDTF">2018-12-12T15:47:13Z</dcterms:modified>
</cp:coreProperties>
</file>